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D1BB0DE7-305E-4072-894A-004BA1C9A01E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definedNames>
    <definedName name="_xlnm.Print_Area" localSheetId="0">PM!$A$1:$M$28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J20" i="1" l="1"/>
  <c r="M20" i="1" s="1"/>
  <c r="M15" i="1"/>
  <c r="K20" i="1"/>
  <c r="L20" i="1" s="1"/>
  <c r="L22" i="1"/>
  <c r="I22" i="1"/>
  <c r="I15" i="1"/>
  <c r="H22" i="1"/>
  <c r="F20" i="1"/>
  <c r="F10" i="1"/>
  <c r="J10" i="1"/>
  <c r="H15" i="1"/>
  <c r="L15" i="1"/>
  <c r="H20" i="1" l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<sst xmlns="http://schemas.openxmlformats.org/spreadsheetml/2006/main" count="37" uniqueCount="29">
  <si>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</si>
  <si>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</si>
  <si>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</si>
  <si>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</si>
  <si>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</si>
  <si>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</si>
  <si>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</si>
  <si>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</si>
  <si>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</si>
  <si>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</si>
  <si>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</si>
  <si>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</si>
  <si>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</si>
  <si>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</si>
  <si>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</si>
  <si>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</si>
  <si>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</si>
  <si>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</si>
  <si>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</si>
  <si>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</si>
  <si>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</si>
  <si>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</si>
  <si>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</si>
  <si>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</si>
  <si>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September 2022</t>
  </si>
  <si>
    <t>September</t>
  </si>
  <si>
    <t>Januar - September</t>
  </si>
  <si>
    <t>2021*)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</si>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</sst>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165" fontId="5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6" fontId="8" fillId="0" borderId="0" xfId="0" applyNumberFormat="1" applyFont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Fill="1"/>
    <xf numFmtId="0" fontId="2" fillId="0" borderId="0" xfId="1" applyFont="1" applyAlignment="1">
      <alignment horizontal="right"/>
    </xf>
  </cellXfs>
  <cellStyles count="3">
    <cellStyle name="Standard" xfId="0" builtinId="0"/>
    <cellStyle name="Standard 2" xfId="2" xr:uid="{00000000-0005-0000-0000-000030000000}"/>
    <cellStyle name="Standard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29"/>
  <sheetViews>
    <sheetView tabSelected="1" workbookViewId="0">
      <selection activeCell="M28" sqref="A1:M28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1" spans="1:14" x14ac:dyDescent="0.2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x14ac:dyDescent="0.2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6" customHeight="1" x14ac:dyDescent="0.2"/>
    <row r="4" spans="1:14" ht="18.75" customHeight="1" x14ac:dyDescent="0.2">
      <c r="A4" s="9" t="s">
        <v>3</v>
      </c>
      <c r="B4" s="10"/>
      <c r="C4" s="10"/>
      <c r="D4" s="10"/>
      <c r="E4" s="11"/>
      <c r="F4" s="12" t="s">
        <v>25</v>
      </c>
      <c r="G4" s="12"/>
      <c r="H4" s="13" t="s">
        <v>0</v>
      </c>
      <c r="I4" s="14"/>
      <c r="J4" s="12" t="s">
        <v>26</v>
      </c>
      <c r="K4" s="12"/>
      <c r="L4" s="13" t="s">
        <v>0</v>
      </c>
      <c r="M4" s="14"/>
    </row>
    <row r="5" spans="1:14" ht="18.75" customHeight="1" x14ac:dyDescent="0.2">
      <c r="A5" s="15"/>
      <c r="B5" s="15"/>
      <c r="C5" s="15"/>
      <c r="D5" s="15"/>
      <c r="E5" s="16"/>
      <c r="F5" s="17">
        <v>2022</v>
      </c>
      <c r="G5" s="17" t="s">
        <v>27</v>
      </c>
      <c r="H5" s="13"/>
      <c r="I5" s="14"/>
      <c r="J5" s="17">
        <v>2022</v>
      </c>
      <c r="K5" s="17" t="s">
        <v>27</v>
      </c>
      <c r="L5" s="13"/>
      <c r="M5" s="14"/>
    </row>
    <row r="6" spans="1:14" ht="18.75" customHeight="1" x14ac:dyDescent="0.2">
      <c r="A6" s="18"/>
      <c r="B6" s="18"/>
      <c r="C6" s="18"/>
      <c r="D6" s="18"/>
      <c r="E6" s="19"/>
      <c r="F6" s="13" t="s">
        <v>2</v>
      </c>
      <c r="G6" s="13"/>
      <c r="H6" s="13"/>
      <c r="I6" s="20" t="s">
        <v>1</v>
      </c>
      <c r="J6" s="13" t="s">
        <v>2</v>
      </c>
      <c r="K6" s="13"/>
      <c r="L6" s="13"/>
      <c r="M6" s="20" t="s">
        <v>1</v>
      </c>
    </row>
    <row r="7" spans="1:14" ht="6" customHeight="1" x14ac:dyDescent="0.2">
      <c r="A7" s="7"/>
      <c r="B7" s="7"/>
      <c r="C7" s="7"/>
      <c r="D7" s="7"/>
      <c r="E7" s="21"/>
      <c r="F7" s="22"/>
      <c r="G7" s="22"/>
      <c r="H7" s="7"/>
      <c r="I7" s="7"/>
      <c r="J7" s="22"/>
      <c r="K7" s="22"/>
      <c r="L7" s="7"/>
      <c r="M7" s="7"/>
    </row>
    <row r="8" spans="1:14" s="1" customFormat="1" x14ac:dyDescent="0.2">
      <c r="A8" s="23" t="s">
        <v>14</v>
      </c>
      <c r="B8" s="23"/>
      <c r="C8" s="23"/>
      <c r="D8" s="23"/>
      <c r="E8" s="24"/>
      <c r="F8" s="25">
        <f>F9+F10</f>
        <v>30369</v>
      </c>
      <c r="G8" s="25">
        <f>G9+G10</f>
        <v>33239</v>
      </c>
      <c r="H8" s="25">
        <f>SUM(F8-G8)</f>
        <v>-2870</v>
      </c>
      <c r="I8" s="26">
        <f>SUM(F8-G8)/G8%</f>
        <v>-8.634435452330095</v>
      </c>
      <c r="J8" s="25">
        <f>J9+J10</f>
        <v>275730</v>
      </c>
      <c r="K8" s="25">
        <f>K9+K10</f>
        <v>261490</v>
      </c>
      <c r="L8" s="25">
        <f>SUM(J8-K8)</f>
        <v>14240</v>
      </c>
      <c r="M8" s="26">
        <f>SUM(J8-K8)/K8%</f>
        <v>5.445714941297946</v>
      </c>
      <c r="N8" s="3"/>
    </row>
    <row r="9" spans="1:14" x14ac:dyDescent="0.2">
      <c r="A9" s="7" t="s">
        <v>4</v>
      </c>
      <c r="B9" s="27" t="s">
        <v>5</v>
      </c>
      <c r="C9" s="27"/>
      <c r="D9" s="27"/>
      <c r="E9" s="28"/>
      <c r="F9" s="22">
        <v>3811</v>
      </c>
      <c r="G9" s="22">
        <v>5310</v>
      </c>
      <c r="H9" s="22">
        <f t="shared" ref="H9:H24" si="0">SUM(F9-G9)</f>
        <v>-1499</v>
      </c>
      <c r="I9" s="29">
        <f t="shared" ref="I9:I24" si="1">SUM(F9-G9)/G9%</f>
        <v>-28.22975517890772</v>
      </c>
      <c r="J9" s="22">
        <v>37462</v>
      </c>
      <c r="K9" s="22">
        <v>34734</v>
      </c>
      <c r="L9" s="22">
        <f t="shared" ref="L9:L24" si="2">SUM(J9-K9)</f>
        <v>2728</v>
      </c>
      <c r="M9" s="29">
        <f t="shared" ref="M9:M24" si="3">SUM(J9-K9)/K9%</f>
        <v>7.853975931364082</v>
      </c>
      <c r="N9" s="3"/>
    </row>
    <row r="10" spans="1:14" x14ac:dyDescent="0.2">
      <c r="A10" s="7"/>
      <c r="B10" s="27" t="s">
        <v>6</v>
      </c>
      <c r="C10" s="27"/>
      <c r="D10" s="27"/>
      <c r="E10" s="28"/>
      <c r="F10" s="22">
        <f>F12+F14+F15</f>
        <v>26558</v>
      </c>
      <c r="G10" s="22">
        <f>G12+G14+G15</f>
        <v>27929</v>
      </c>
      <c r="H10" s="22">
        <f t="shared" si="0"/>
        <v>-1371</v>
      </c>
      <c r="I10" s="29">
        <f t="shared" si="1"/>
        <v>-4.9088760786279488</v>
      </c>
      <c r="J10" s="22">
        <f>J12+J14+J15</f>
        <v>238268</v>
      </c>
      <c r="K10" s="22">
        <f>K12+K14+K15</f>
        <v>226756</v>
      </c>
      <c r="L10" s="22">
        <f t="shared" si="2"/>
        <v>11512</v>
      </c>
      <c r="M10" s="29">
        <f t="shared" si="3"/>
        <v>5.0768226640088905</v>
      </c>
      <c r="N10" s="3"/>
    </row>
    <row r="11" spans="1:14" x14ac:dyDescent="0.2">
      <c r="A11" s="7"/>
      <c r="B11" s="7" t="s">
        <v>4</v>
      </c>
      <c r="C11" s="7" t="s">
        <v>7</v>
      </c>
      <c r="D11" s="7"/>
      <c r="E11" s="28"/>
      <c r="F11" s="22"/>
      <c r="G11" s="22"/>
      <c r="H11" s="22">
        <f t="shared" si="0"/>
        <v>0</v>
      </c>
      <c r="I11" s="29"/>
      <c r="J11" s="22"/>
      <c r="K11" s="22"/>
      <c r="L11" s="22">
        <f t="shared" si="2"/>
        <v>0</v>
      </c>
      <c r="M11" s="29"/>
      <c r="N11" s="3"/>
    </row>
    <row r="12" spans="1:14" x14ac:dyDescent="0.2">
      <c r="A12" s="7"/>
      <c r="B12" s="7"/>
      <c r="C12" s="27" t="s">
        <v>8</v>
      </c>
      <c r="D12" s="27"/>
      <c r="E12" s="28"/>
      <c r="F12" s="22">
        <v>584</v>
      </c>
      <c r="G12" s="22">
        <v>556</v>
      </c>
      <c r="H12" s="22">
        <f t="shared" si="0"/>
        <v>28</v>
      </c>
      <c r="I12" s="29">
        <f t="shared" si="1"/>
        <v>5.0359712230215834</v>
      </c>
      <c r="J12" s="22">
        <v>5176</v>
      </c>
      <c r="K12" s="22">
        <v>5533</v>
      </c>
      <c r="L12" s="22">
        <f t="shared" si="2"/>
        <v>-357</v>
      </c>
      <c r="M12" s="29">
        <f t="shared" si="3"/>
        <v>-6.452195915416592</v>
      </c>
      <c r="N12" s="3"/>
    </row>
    <row r="13" spans="1:14" x14ac:dyDescent="0.2">
      <c r="A13" s="7"/>
      <c r="B13" s="7"/>
      <c r="C13" s="7" t="s">
        <v>15</v>
      </c>
      <c r="D13" s="7"/>
      <c r="E13" s="28"/>
      <c r="F13" s="22"/>
      <c r="G13" s="22"/>
      <c r="H13" s="22"/>
      <c r="I13" s="29"/>
      <c r="J13" s="22"/>
      <c r="K13" s="22"/>
      <c r="L13" s="22"/>
      <c r="M13" s="29"/>
      <c r="N13" s="3"/>
    </row>
    <row r="14" spans="1:14" x14ac:dyDescent="0.2">
      <c r="A14" s="7"/>
      <c r="B14" s="7"/>
      <c r="C14" s="27" t="s">
        <v>9</v>
      </c>
      <c r="D14" s="27"/>
      <c r="E14" s="28"/>
      <c r="F14" s="22">
        <v>122</v>
      </c>
      <c r="G14" s="22">
        <v>162</v>
      </c>
      <c r="H14" s="22">
        <f>SUM(F14-G14)</f>
        <v>-40</v>
      </c>
      <c r="I14" s="29">
        <f t="shared" si="1"/>
        <v>-24.691358024691358</v>
      </c>
      <c r="J14" s="22">
        <v>1482</v>
      </c>
      <c r="K14" s="22">
        <v>1228</v>
      </c>
      <c r="L14" s="22">
        <f t="shared" si="2"/>
        <v>254</v>
      </c>
      <c r="M14" s="29">
        <f t="shared" si="3"/>
        <v>20.684039087947884</v>
      </c>
      <c r="N14" s="3"/>
    </row>
    <row r="15" spans="1:14" x14ac:dyDescent="0.2">
      <c r="A15" s="7"/>
      <c r="B15" s="30"/>
      <c r="C15" s="27" t="s">
        <v>10</v>
      </c>
      <c r="D15" s="27"/>
      <c r="E15" s="28"/>
      <c r="F15" s="22">
        <f>F16+F17+F18</f>
        <v>25852</v>
      </c>
      <c r="G15" s="22">
        <f>G16+G17+G18</f>
        <v>27211</v>
      </c>
      <c r="H15" s="22">
        <f t="shared" si="0"/>
        <v>-1359</v>
      </c>
      <c r="I15" s="29">
        <f t="shared" si="1"/>
        <v>-4.9943037742089595</v>
      </c>
      <c r="J15" s="22">
        <f>J16+J17+J18</f>
        <v>231610</v>
      </c>
      <c r="K15" s="22">
        <f>K16+K17+K18</f>
        <v>219995</v>
      </c>
      <c r="L15" s="22">
        <f t="shared" si="2"/>
        <v>11615</v>
      </c>
      <c r="M15" s="29">
        <f t="shared" si="3"/>
        <v>5.2796654469419764</v>
      </c>
      <c r="N15" s="3"/>
    </row>
    <row r="16" spans="1:14" x14ac:dyDescent="0.2">
      <c r="A16" s="7"/>
      <c r="B16" s="30"/>
      <c r="C16" s="30" t="s">
        <v>4</v>
      </c>
      <c r="D16" s="30" t="s">
        <v>20</v>
      </c>
      <c r="E16" s="28"/>
      <c r="F16" s="22">
        <v>16281</v>
      </c>
      <c r="G16" s="22">
        <v>17295</v>
      </c>
      <c r="H16" s="22">
        <f t="shared" si="0"/>
        <v>-1014</v>
      </c>
      <c r="I16" s="29">
        <f t="shared" si="1"/>
        <v>-5.8629661751951438</v>
      </c>
      <c r="J16" s="22">
        <v>143342</v>
      </c>
      <c r="K16" s="22">
        <v>133137</v>
      </c>
      <c r="L16" s="22">
        <f t="shared" si="2"/>
        <v>10205</v>
      </c>
      <c r="M16" s="29">
        <f t="shared" si="3"/>
        <v>7.6650367666388766</v>
      </c>
      <c r="N16" s="3"/>
    </row>
    <row r="17" spans="1:19" x14ac:dyDescent="0.2">
      <c r="A17" s="7"/>
      <c r="B17" s="30"/>
      <c r="C17" s="30"/>
      <c r="D17" s="30" t="s">
        <v>21</v>
      </c>
      <c r="E17" s="28"/>
      <c r="F17" s="22">
        <v>7490</v>
      </c>
      <c r="G17" s="22">
        <v>7897</v>
      </c>
      <c r="H17" s="22">
        <f t="shared" si="0"/>
        <v>-407</v>
      </c>
      <c r="I17" s="29">
        <f t="shared" si="1"/>
        <v>-5.1538558946435353</v>
      </c>
      <c r="J17" s="22">
        <v>71673</v>
      </c>
      <c r="K17" s="22">
        <v>71501</v>
      </c>
      <c r="L17" s="22">
        <f t="shared" si="2"/>
        <v>172</v>
      </c>
      <c r="M17" s="29">
        <f t="shared" si="3"/>
        <v>0.24055607613879526</v>
      </c>
      <c r="N17" s="3"/>
    </row>
    <row r="18" spans="1:19" x14ac:dyDescent="0.2">
      <c r="A18" s="7"/>
      <c r="B18" s="30"/>
      <c r="C18" s="30"/>
      <c r="D18" s="30" t="s">
        <v>22</v>
      </c>
      <c r="E18" s="28"/>
      <c r="F18" s="22">
        <v>2081</v>
      </c>
      <c r="G18" s="22">
        <v>2019</v>
      </c>
      <c r="H18" s="22">
        <f t="shared" si="0"/>
        <v>62</v>
      </c>
      <c r="I18" s="29">
        <f t="shared" si="1"/>
        <v>3.0708271421495787</v>
      </c>
      <c r="J18" s="22">
        <v>16595</v>
      </c>
      <c r="K18" s="22">
        <v>15357</v>
      </c>
      <c r="L18" s="22">
        <f t="shared" si="2"/>
        <v>1238</v>
      </c>
      <c r="M18" s="29">
        <f t="shared" si="3"/>
        <v>8.0614703392589711</v>
      </c>
      <c r="N18" s="3"/>
    </row>
    <row r="19" spans="1:19" ht="6" customHeight="1" x14ac:dyDescent="0.2">
      <c r="A19" s="7"/>
      <c r="B19" s="7"/>
      <c r="C19" s="7"/>
      <c r="D19" s="7"/>
      <c r="E19" s="28"/>
      <c r="F19" s="31"/>
      <c r="G19" s="31"/>
      <c r="H19" s="25">
        <f t="shared" si="0"/>
        <v>0</v>
      </c>
      <c r="I19" s="26"/>
      <c r="J19" s="31"/>
      <c r="K19" s="31"/>
      <c r="L19" s="25">
        <f t="shared" si="2"/>
        <v>0</v>
      </c>
      <c r="M19" s="26"/>
      <c r="N19" s="3"/>
    </row>
    <row r="20" spans="1:19" s="1" customFormat="1" x14ac:dyDescent="0.2">
      <c r="A20" s="23" t="s">
        <v>11</v>
      </c>
      <c r="B20" s="23"/>
      <c r="C20" s="23"/>
      <c r="D20" s="23"/>
      <c r="E20" s="24"/>
      <c r="F20" s="25">
        <f>F21+F22</f>
        <v>4766</v>
      </c>
      <c r="G20" s="25">
        <f>G21+G22</f>
        <v>6590</v>
      </c>
      <c r="H20" s="25">
        <f t="shared" si="0"/>
        <v>-1824</v>
      </c>
      <c r="I20" s="26">
        <f t="shared" si="1"/>
        <v>-27.678300455235203</v>
      </c>
      <c r="J20" s="25">
        <f>J21+J22</f>
        <v>46970</v>
      </c>
      <c r="K20" s="25">
        <f>K21+K22</f>
        <v>43595</v>
      </c>
      <c r="L20" s="25">
        <f t="shared" si="2"/>
        <v>3375</v>
      </c>
      <c r="M20" s="26">
        <f t="shared" si="3"/>
        <v>7.7417134992545016</v>
      </c>
      <c r="N20" s="3"/>
    </row>
    <row r="21" spans="1:19" x14ac:dyDescent="0.2">
      <c r="A21" s="7" t="s">
        <v>4</v>
      </c>
      <c r="B21" s="27" t="s">
        <v>12</v>
      </c>
      <c r="C21" s="27"/>
      <c r="D21" s="27"/>
      <c r="E21" s="28"/>
      <c r="F21" s="22">
        <v>46</v>
      </c>
      <c r="G21" s="22">
        <v>59</v>
      </c>
      <c r="H21" s="22">
        <f t="shared" si="0"/>
        <v>-13</v>
      </c>
      <c r="I21" s="29">
        <f t="shared" si="1"/>
        <v>-22.033898305084747</v>
      </c>
      <c r="J21" s="22">
        <v>383</v>
      </c>
      <c r="K21" s="22">
        <v>339</v>
      </c>
      <c r="L21" s="22">
        <f t="shared" si="2"/>
        <v>44</v>
      </c>
      <c r="M21" s="29">
        <f t="shared" si="3"/>
        <v>12.979351032448378</v>
      </c>
      <c r="N21" s="3"/>
    </row>
    <row r="22" spans="1:19" x14ac:dyDescent="0.2">
      <c r="A22" s="7"/>
      <c r="B22" s="27" t="s">
        <v>13</v>
      </c>
      <c r="C22" s="27"/>
      <c r="D22" s="27"/>
      <c r="E22" s="28"/>
      <c r="F22" s="22">
        <f>F23+F24</f>
        <v>4720</v>
      </c>
      <c r="G22" s="22">
        <f>G23+G24</f>
        <v>6531</v>
      </c>
      <c r="H22" s="22">
        <f t="shared" si="0"/>
        <v>-1811</v>
      </c>
      <c r="I22" s="29">
        <f t="shared" si="1"/>
        <v>-27.72929107334252</v>
      </c>
      <c r="J22" s="22">
        <f>J23+J24</f>
        <v>46587</v>
      </c>
      <c r="K22" s="22">
        <f>K23+K24</f>
        <v>43256</v>
      </c>
      <c r="L22" s="22">
        <f t="shared" si="2"/>
        <v>3331</v>
      </c>
      <c r="M22" s="29">
        <f t="shared" si="3"/>
        <v>7.7006658035879418</v>
      </c>
      <c r="N22" s="3"/>
    </row>
    <row r="23" spans="1:19" x14ac:dyDescent="0.2">
      <c r="A23" s="7"/>
      <c r="B23" s="7" t="s">
        <v>4</v>
      </c>
      <c r="C23" s="27" t="s">
        <v>17</v>
      </c>
      <c r="D23" s="27"/>
      <c r="E23" s="28"/>
      <c r="F23" s="22">
        <v>710</v>
      </c>
      <c r="G23" s="22">
        <v>1153</v>
      </c>
      <c r="H23" s="22">
        <f t="shared" si="0"/>
        <v>-443</v>
      </c>
      <c r="I23" s="29">
        <f t="shared" si="1"/>
        <v>-38.421509106678236</v>
      </c>
      <c r="J23" s="22">
        <v>7688</v>
      </c>
      <c r="K23" s="22">
        <v>7903</v>
      </c>
      <c r="L23" s="22">
        <f t="shared" si="2"/>
        <v>-215</v>
      </c>
      <c r="M23" s="29">
        <f t="shared" si="3"/>
        <v>-2.7204858914336327</v>
      </c>
      <c r="N23" s="3"/>
    </row>
    <row r="24" spans="1:19" x14ac:dyDescent="0.2">
      <c r="A24" s="7"/>
      <c r="B24" s="7"/>
      <c r="C24" s="27" t="s">
        <v>16</v>
      </c>
      <c r="D24" s="27"/>
      <c r="E24" s="28"/>
      <c r="F24" s="22">
        <v>4010</v>
      </c>
      <c r="G24" s="22">
        <v>5378</v>
      </c>
      <c r="H24" s="22">
        <f t="shared" si="0"/>
        <v>-1368</v>
      </c>
      <c r="I24" s="29">
        <f t="shared" si="1"/>
        <v>-25.436965414652288</v>
      </c>
      <c r="J24" s="22">
        <v>38899</v>
      </c>
      <c r="K24" s="22">
        <v>35353</v>
      </c>
      <c r="L24" s="22">
        <f t="shared" si="2"/>
        <v>3546</v>
      </c>
      <c r="M24" s="29">
        <f t="shared" si="3"/>
        <v>10.030266172602044</v>
      </c>
    </row>
    <row r="25" spans="1:19" ht="6" customHeight="1" x14ac:dyDescent="0.2">
      <c r="M25" s="4"/>
    </row>
    <row r="26" spans="1:19" ht="2.25" customHeight="1" x14ac:dyDescent="0.2">
      <c r="A26" t="s">
        <v>18</v>
      </c>
    </row>
    <row r="27" spans="1:19" x14ac:dyDescent="0.2">
      <c r="A27" s="8" t="s">
        <v>19</v>
      </c>
      <c r="B27" s="8"/>
      <c r="C27" s="8"/>
      <c r="D27" s="8"/>
      <c r="F27" s="2"/>
      <c r="G27" s="2"/>
      <c r="H27" s="2"/>
      <c r="I27" s="2"/>
    </row>
    <row r="28" spans="1:19" x14ac:dyDescent="0.2">
      <c r="F28" s="2"/>
      <c r="G28" s="2"/>
      <c r="H28" s="2"/>
      <c r="I28" s="2"/>
      <c r="J28" s="2"/>
      <c r="K28" s="2"/>
      <c r="L28" s="2"/>
      <c r="M28" s="32" t="s">
        <v>28</v>
      </c>
      <c r="N28" s="32"/>
      <c r="O28" s="32"/>
      <c r="P28" s="32"/>
      <c r="Q28" s="32"/>
      <c r="R28" s="32"/>
      <c r="S28" s="32"/>
    </row>
    <row r="29" spans="1:19" x14ac:dyDescent="0.2">
      <c r="F29" s="2"/>
      <c r="G29" s="2"/>
      <c r="I29" s="2"/>
      <c r="J29" s="2"/>
      <c r="K29" s="2"/>
      <c r="L29" s="2"/>
      <c r="M29" s="2"/>
    </row>
  </sheetData>
  <mergeCells count="20"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A8:D8"/>
    <mergeCell ref="B10:D10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Vogel, Lisa (LfStat)</cp:lastModifiedBy>
  <cp:lastPrinted>2022-11-15T09:30:20Z</cp:lastPrinted>
  <dcterms:created xsi:type="dcterms:W3CDTF">1996-10-17T05:27:31Z</dcterms:created>
  <dcterms:modified xsi:type="dcterms:W3CDTF">2022-11-15T09:30:22Z</dcterms:modified>
</cp:coreProperties>
</file>