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93E0534C-C4AD-4F1B-90F2-10FF3972A84E}" xr6:coauthVersionLast="36" xr6:coauthVersionMax="36" xr10:uidLastSave="{00000000-0000-0000-0000-000000000000}"/>
  <bookViews>
    <workbookView xWindow="120" yWindow="255" windowWidth="28515" windowHeight="13680" xr2:uid="{00000000-000D-0000-FFFF-FFFF00000000}"/>
  </bookViews>
  <sheets>
    <sheet name="PM" sheetId="4" r:id="rId1"/>
  </sheets>
  <definedNames>
    <definedName name="_xlnm.Print_Area" localSheetId="0">PM!$A$1:$L$26</definedName>
  </definedNames>
  <calcPr calcId="191029"/>
</workbook>
</file>

<file path=xl/calcChain.xml><?xml version="1.0" encoding="utf-8"?>
<calcChain xmlns="http://schemas.openxmlformats.org/spreadsheetml/2006/main">
  <c r="I12" i="4" l="1"/>
  <c r="I15" i="4" l="1"/>
  <c r="G15" i="4"/>
  <c r="E15" i="4"/>
  <c r="G12" i="4"/>
  <c r="E12" i="4"/>
  <c r="E11" i="4" l="1"/>
  <c r="G11" i="4"/>
  <c r="I11" i="4"/>
  <c r="K8" i="4"/>
  <c r="K9" i="4"/>
  <c r="K12" i="4"/>
  <c r="K13" i="4"/>
  <c r="K14" i="4"/>
  <c r="K15" i="4"/>
  <c r="K16" i="4"/>
  <c r="K17" i="4"/>
  <c r="K20" i="4"/>
  <c r="K21" i="4"/>
  <c r="K22" i="4"/>
  <c r="K23" i="4"/>
  <c r="K7" i="4"/>
  <c r="K11" i="4" l="1"/>
</calcChain>
</file>

<file path=xl/sharedStrings.xml><?xml version="1.0" encoding="utf-8"?>
<sst xmlns="http://schemas.openxmlformats.org/spreadsheetml/2006/main" count="49" uniqueCount="36">
  <si>
    <t>Starts/Landungen
------
Passagiere
-----
Fracht/Post</t>
  </si>
  <si>
    <t>Flughafen</t>
  </si>
  <si>
    <t>München</t>
  </si>
  <si>
    <t>Nürnberg</t>
  </si>
  <si>
    <t>Memmingen</t>
  </si>
  <si>
    <t>insgesamt</t>
  </si>
  <si>
    <t>Anzahl</t>
  </si>
  <si>
    <t>Verände-rung ggü.
Vorjahres-
zeitraum
in %</t>
  </si>
  <si>
    <t>Starts und Landungen insg.</t>
  </si>
  <si>
    <t>davon</t>
  </si>
  <si>
    <t>Starts</t>
  </si>
  <si>
    <t>Landungen</t>
  </si>
  <si>
    <t>Passagiere an Bord in 1 000</t>
  </si>
  <si>
    <t>Einsteiger</t>
  </si>
  <si>
    <t>ins Inland</t>
  </si>
  <si>
    <t>ins Ausland</t>
  </si>
  <si>
    <t>Aussteiger</t>
  </si>
  <si>
    <t>aus dem Inland</t>
  </si>
  <si>
    <t>aus dem Ausland</t>
  </si>
  <si>
    <t>Transitverkehr*)</t>
  </si>
  <si>
    <t>Einladung</t>
  </si>
  <si>
    <t>Ausladung</t>
  </si>
  <si>
    <t>_____________________</t>
  </si>
  <si>
    <t>*) Direkter Durchgangsverkehr (gleiche Flugnummer).</t>
  </si>
  <si>
    <t>Fracht und Post an Bord in Tonnen</t>
  </si>
  <si>
    <t>89,3</t>
  </si>
  <si>
    <t>76,8</t>
  </si>
  <si>
    <t>120,7</t>
  </si>
  <si>
    <t>0,5</t>
  </si>
  <si>
    <t>-31,6</t>
  </si>
  <si>
    <t>-23,4</t>
  </si>
  <si>
    <t>-44,1</t>
  </si>
  <si>
    <t>-20,8</t>
  </si>
  <si>
    <t>x</t>
  </si>
  <si>
    <t>Bayerns Verkehrsflughäfen im ersten Halbjahr 2022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</si>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</sst>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\ ###\ ###;#\ ###\ ###;\-"/>
    <numFmt numFmtId="165" formatCode="0.0;\-0.0;\-"/>
    <numFmt numFmtId="166" formatCode="@\ *."/>
    <numFmt numFmtId="167" formatCode="0.0"/>
    <numFmt numFmtId="168" formatCode=".\ \ #;.\ \ #;\ȭ;__x0000_"/>
    <numFmt numFmtId="169" formatCode="#\ ###\ ###,;#\ ###\ ###;\-"/>
    <numFmt numFmtId="170" formatCode="#\ ###\ ##0,;#\ ###\ ###;\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1" fillId="0" borderId="0" xfId="1"/>
    <xf numFmtId="0" fontId="1" fillId="0" borderId="0" xfId="1" applyBorder="1"/>
    <xf numFmtId="164" fontId="1" fillId="0" borderId="0" xfId="1" applyNumberFormat="1"/>
    <xf numFmtId="167" fontId="1" fillId="0" borderId="0" xfId="1" applyNumberFormat="1"/>
    <xf numFmtId="168" fontId="3" fillId="0" borderId="0" xfId="1" applyNumberFormat="1" applyFont="1"/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Border="1"/>
    <xf numFmtId="0" fontId="5" fillId="0" borderId="5" xfId="1" applyFont="1" applyBorder="1"/>
    <xf numFmtId="164" fontId="5" fillId="0" borderId="0" xfId="1" applyNumberFormat="1" applyFont="1"/>
    <xf numFmtId="165" fontId="6" fillId="0" borderId="0" xfId="1" applyNumberFormat="1" applyFont="1"/>
    <xf numFmtId="0" fontId="5" fillId="0" borderId="0" xfId="1" applyFont="1"/>
    <xf numFmtId="166" fontId="7" fillId="0" borderId="0" xfId="1" applyNumberFormat="1" applyFont="1" applyAlignment="1">
      <alignment horizontal="left"/>
    </xf>
    <xf numFmtId="0" fontId="7" fillId="0" borderId="5" xfId="1" applyFont="1" applyBorder="1"/>
    <xf numFmtId="164" fontId="7" fillId="0" borderId="0" xfId="1" applyNumberFormat="1" applyFont="1"/>
    <xf numFmtId="165" fontId="8" fillId="0" borderId="0" xfId="1" applyNumberFormat="1" applyFont="1" applyAlignment="1">
      <alignment horizontal="right"/>
    </xf>
    <xf numFmtId="165" fontId="8" fillId="0" borderId="0" xfId="1" applyNumberFormat="1" applyFont="1"/>
    <xf numFmtId="166" fontId="5" fillId="0" borderId="0" xfId="1" applyNumberFormat="1" applyFont="1" applyBorder="1" applyAlignment="1">
      <alignment horizontal="left"/>
    </xf>
    <xf numFmtId="165" fontId="6" fillId="0" borderId="0" xfId="1" applyNumberFormat="1" applyFont="1" applyAlignment="1">
      <alignment horizontal="right"/>
    </xf>
    <xf numFmtId="169" fontId="5" fillId="0" borderId="0" xfId="1" applyNumberFormat="1" applyFont="1"/>
    <xf numFmtId="169" fontId="7" fillId="0" borderId="0" xfId="1" applyNumberFormat="1" applyFont="1" applyFill="1"/>
    <xf numFmtId="169" fontId="7" fillId="0" borderId="0" xfId="1" applyNumberFormat="1" applyFont="1"/>
    <xf numFmtId="170" fontId="5" fillId="0" borderId="0" xfId="1" applyNumberFormat="1" applyFont="1" applyFill="1"/>
    <xf numFmtId="166" fontId="5" fillId="0" borderId="0" xfId="1" applyNumberFormat="1" applyFont="1" applyBorder="1" applyAlignment="1">
      <alignment horizontal="left"/>
    </xf>
    <xf numFmtId="169" fontId="5" fillId="0" borderId="0" xfId="1" applyNumberFormat="1" applyFont="1" applyFill="1"/>
    <xf numFmtId="165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/>
    <xf numFmtId="170" fontId="5" fillId="0" borderId="0" xfId="1" applyNumberFormat="1" applyFont="1"/>
    <xf numFmtId="165" fontId="6" fillId="0" borderId="0" xfId="1" quotePrefix="1" applyNumberFormat="1" applyFont="1" applyFill="1" applyAlignment="1">
      <alignment horizontal="right"/>
    </xf>
    <xf numFmtId="165" fontId="6" fillId="0" borderId="0" xfId="1" quotePrefix="1" applyNumberFormat="1" applyFont="1" applyAlignment="1">
      <alignment horizontal="right"/>
    </xf>
    <xf numFmtId="1" fontId="5" fillId="0" borderId="0" xfId="1" applyNumberFormat="1" applyFont="1" applyFill="1"/>
    <xf numFmtId="169" fontId="5" fillId="0" borderId="0" xfId="1" applyNumberFormat="1" applyFont="1" applyAlignment="1">
      <alignment horizontal="right"/>
    </xf>
    <xf numFmtId="164" fontId="7" fillId="0" borderId="0" xfId="1" applyNumberFormat="1" applyFont="1" applyFill="1"/>
    <xf numFmtId="1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5" fillId="0" borderId="0" xfId="1" applyNumberFormat="1" applyFont="1" applyFill="1" applyAlignment="1">
      <alignment horizontal="right"/>
    </xf>
    <xf numFmtId="0" fontId="9" fillId="0" borderId="0" xfId="1" applyFont="1"/>
    <xf numFmtId="0" fontId="9" fillId="0" borderId="0" xfId="5" applyFont="1" applyAlignment="1"/>
    <xf numFmtId="49" fontId="9" fillId="2" borderId="0" xfId="5" applyNumberFormat="1" applyFont="1" applyFill="1" applyBorder="1" applyAlignment="1">
      <alignment horizontal="right" vertical="center"/>
    </xf>
  </cellXfs>
  <cellStyles count="6">
    <cellStyle name="Standard" xfId="0" builtinId="0"/>
    <cellStyle name="Standard 2" xfId="1" xr:uid="{00000000-0005-0000-0000-000001000000}"/>
    <cellStyle name="Standard 3" xfId="5" xr:uid="{00000000-0005-0000-0000-000033000000}"/>
    <cellStyle name="Währung 2" xfId="2" xr:uid="{00000000-0005-0000-0000-000002000000}"/>
    <cellStyle name="Währung 3" xfId="3" xr:uid="{00000000-0005-0000-0000-000003000000}"/>
    <cellStyle name="Währung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N29"/>
  <sheetViews>
    <sheetView tabSelected="1" zoomScaleNormal="100" workbookViewId="0">
      <selection activeCell="L26" sqref="A1:L26"/>
    </sheetView>
  </sheetViews>
  <sheetFormatPr baseColWidth="10" defaultColWidth="11.5703125" defaultRowHeight="12.75" x14ac:dyDescent="0.2"/>
  <cols>
    <col min="1" max="1" width="5.42578125" style="1" customWidth="1"/>
    <col min="2" max="2" width="6.5703125" style="1" customWidth="1"/>
    <col min="3" max="3" width="20.42578125" style="1" customWidth="1"/>
    <col min="4" max="4" width="0.7109375" style="1" customWidth="1"/>
    <col min="5" max="12" width="8.7109375" style="1" customWidth="1"/>
    <col min="13" max="13" width="11.5703125" style="1"/>
    <col min="14" max="14" width="12.7109375" style="1" bestFit="1" customWidth="1"/>
    <col min="15" max="16384" width="11.5703125" style="1"/>
  </cols>
  <sheetData>
    <row r="1" spans="1:14" x14ac:dyDescent="0.2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ht="6" customHeight="1" x14ac:dyDescent="0.2"/>
    <row r="3" spans="1:14" ht="15" customHeight="1" x14ac:dyDescent="0.2">
      <c r="A3" s="7" t="s">
        <v>0</v>
      </c>
      <c r="B3" s="7"/>
      <c r="C3" s="7"/>
      <c r="D3" s="8"/>
      <c r="E3" s="9" t="s">
        <v>1</v>
      </c>
      <c r="F3" s="10"/>
      <c r="G3" s="10"/>
      <c r="H3" s="10"/>
      <c r="I3" s="10"/>
      <c r="J3" s="10"/>
      <c r="K3" s="10"/>
      <c r="L3" s="10"/>
    </row>
    <row r="4" spans="1:14" ht="15" customHeight="1" x14ac:dyDescent="0.2">
      <c r="A4" s="11"/>
      <c r="B4" s="11"/>
      <c r="C4" s="11"/>
      <c r="D4" s="12"/>
      <c r="E4" s="13" t="s">
        <v>2</v>
      </c>
      <c r="F4" s="14"/>
      <c r="G4" s="15" t="s">
        <v>3</v>
      </c>
      <c r="H4" s="15"/>
      <c r="I4" s="15" t="s">
        <v>4</v>
      </c>
      <c r="J4" s="13"/>
      <c r="K4" s="9" t="s">
        <v>5</v>
      </c>
      <c r="L4" s="10"/>
    </row>
    <row r="5" spans="1:14" ht="70.5" customHeight="1" x14ac:dyDescent="0.2">
      <c r="A5" s="16"/>
      <c r="B5" s="16"/>
      <c r="C5" s="16"/>
      <c r="D5" s="17"/>
      <c r="E5" s="18" t="s">
        <v>6</v>
      </c>
      <c r="F5" s="18" t="s">
        <v>7</v>
      </c>
      <c r="G5" s="18" t="s">
        <v>6</v>
      </c>
      <c r="H5" s="18" t="s">
        <v>7</v>
      </c>
      <c r="I5" s="18" t="s">
        <v>6</v>
      </c>
      <c r="J5" s="18" t="s">
        <v>7</v>
      </c>
      <c r="K5" s="18" t="s">
        <v>6</v>
      </c>
      <c r="L5" s="19" t="s">
        <v>7</v>
      </c>
      <c r="M5" s="2"/>
    </row>
    <row r="6" spans="1:14" ht="6" customHeight="1" x14ac:dyDescent="0.2">
      <c r="A6" s="20"/>
      <c r="B6" s="20"/>
      <c r="C6" s="20"/>
      <c r="D6" s="21"/>
      <c r="E6" s="22"/>
      <c r="F6" s="23"/>
      <c r="G6" s="22"/>
      <c r="H6" s="23"/>
      <c r="I6" s="22"/>
      <c r="J6" s="23"/>
      <c r="K6" s="24"/>
      <c r="L6" s="24"/>
    </row>
    <row r="7" spans="1:14" x14ac:dyDescent="0.2">
      <c r="A7" s="25" t="s">
        <v>8</v>
      </c>
      <c r="B7" s="25"/>
      <c r="C7" s="25"/>
      <c r="D7" s="26"/>
      <c r="E7" s="27">
        <v>124917</v>
      </c>
      <c r="F7" s="28">
        <v>231.9</v>
      </c>
      <c r="G7" s="27">
        <v>12444</v>
      </c>
      <c r="H7" s="28">
        <v>250.9</v>
      </c>
      <c r="I7" s="27">
        <v>7280</v>
      </c>
      <c r="J7" s="28">
        <v>123.4</v>
      </c>
      <c r="K7" s="27">
        <f>E7+G7+I7</f>
        <v>144641</v>
      </c>
      <c r="L7" s="29">
        <v>225.4381820227247</v>
      </c>
      <c r="M7" s="4"/>
      <c r="N7" s="5"/>
    </row>
    <row r="8" spans="1:14" x14ac:dyDescent="0.2">
      <c r="A8" s="24" t="s">
        <v>9</v>
      </c>
      <c r="B8" s="30" t="s">
        <v>10</v>
      </c>
      <c r="C8" s="30"/>
      <c r="D8" s="21"/>
      <c r="E8" s="22">
        <v>62507</v>
      </c>
      <c r="F8" s="31">
        <v>230.9</v>
      </c>
      <c r="G8" s="22">
        <v>6190</v>
      </c>
      <c r="H8" s="31">
        <v>260.5</v>
      </c>
      <c r="I8" s="22">
        <v>3640</v>
      </c>
      <c r="J8" s="31">
        <v>123.4</v>
      </c>
      <c r="K8" s="22">
        <f t="shared" ref="K8:K23" si="0">E8+G8+I8</f>
        <v>72337</v>
      </c>
      <c r="L8" s="23">
        <v>225.31480482101097</v>
      </c>
      <c r="M8" s="4"/>
      <c r="N8" s="5"/>
    </row>
    <row r="9" spans="1:14" x14ac:dyDescent="0.2">
      <c r="A9" s="24"/>
      <c r="B9" s="30" t="s">
        <v>11</v>
      </c>
      <c r="C9" s="30"/>
      <c r="D9" s="21"/>
      <c r="E9" s="22">
        <v>62410</v>
      </c>
      <c r="F9" s="31">
        <v>232.8</v>
      </c>
      <c r="G9" s="22">
        <v>6254</v>
      </c>
      <c r="H9" s="31">
        <v>241.9</v>
      </c>
      <c r="I9" s="22">
        <v>3640</v>
      </c>
      <c r="J9" s="31">
        <v>123.4</v>
      </c>
      <c r="K9" s="22">
        <f t="shared" si="0"/>
        <v>72304</v>
      </c>
      <c r="L9" s="23">
        <v>225.5617092169841</v>
      </c>
      <c r="M9" s="4"/>
      <c r="N9" s="5"/>
    </row>
    <row r="10" spans="1:14" ht="6" customHeight="1" x14ac:dyDescent="0.2">
      <c r="A10" s="24"/>
      <c r="B10" s="20"/>
      <c r="C10" s="20"/>
      <c r="D10" s="21"/>
      <c r="E10" s="32"/>
      <c r="F10" s="28"/>
      <c r="G10" s="22"/>
      <c r="H10" s="28"/>
      <c r="I10" s="22"/>
      <c r="J10" s="28"/>
      <c r="K10" s="27"/>
      <c r="L10" s="29"/>
      <c r="M10" s="4"/>
      <c r="N10" s="5"/>
    </row>
    <row r="11" spans="1:14" x14ac:dyDescent="0.2">
      <c r="A11" s="25" t="s">
        <v>12</v>
      </c>
      <c r="B11" s="25"/>
      <c r="C11" s="25"/>
      <c r="D11" s="26"/>
      <c r="E11" s="33">
        <f>E12+E15+E18</f>
        <v>12949049</v>
      </c>
      <c r="F11" s="28">
        <v>484.4</v>
      </c>
      <c r="G11" s="33">
        <f>G12+G15+G18</f>
        <v>1210922</v>
      </c>
      <c r="H11" s="28">
        <v>901.6</v>
      </c>
      <c r="I11" s="33">
        <f>I12+I15+I18</f>
        <v>847968</v>
      </c>
      <c r="J11" s="28">
        <v>310</v>
      </c>
      <c r="K11" s="34">
        <f t="shared" si="0"/>
        <v>15007939</v>
      </c>
      <c r="L11" s="29">
        <v>489.93710691823901</v>
      </c>
      <c r="M11" s="4"/>
      <c r="N11" s="5"/>
    </row>
    <row r="12" spans="1:14" x14ac:dyDescent="0.2">
      <c r="A12" s="24" t="s">
        <v>9</v>
      </c>
      <c r="B12" s="30" t="s">
        <v>13</v>
      </c>
      <c r="C12" s="30"/>
      <c r="D12" s="21"/>
      <c r="E12" s="35">
        <f>SUM(E13:E14)</f>
        <v>6420097</v>
      </c>
      <c r="F12" s="31">
        <v>483.5</v>
      </c>
      <c r="G12" s="35">
        <f>SUM(G13+G14)</f>
        <v>612330</v>
      </c>
      <c r="H12" s="31">
        <v>890.7</v>
      </c>
      <c r="I12" s="35">
        <f>SUM(I13+I14)</f>
        <v>421250</v>
      </c>
      <c r="J12" s="31">
        <v>307</v>
      </c>
      <c r="K12" s="32">
        <f t="shared" si="0"/>
        <v>7453677</v>
      </c>
      <c r="L12" s="23">
        <v>488.93250370370373</v>
      </c>
      <c r="M12" s="4"/>
      <c r="N12" s="5"/>
    </row>
    <row r="13" spans="1:14" x14ac:dyDescent="0.2">
      <c r="A13" s="24"/>
      <c r="B13" s="24" t="s">
        <v>9</v>
      </c>
      <c r="C13" s="36" t="s">
        <v>14</v>
      </c>
      <c r="D13" s="21"/>
      <c r="E13" s="37">
        <v>1033758</v>
      </c>
      <c r="F13" s="38">
        <v>289.2</v>
      </c>
      <c r="G13" s="37">
        <v>40134</v>
      </c>
      <c r="H13" s="38" t="s">
        <v>33</v>
      </c>
      <c r="I13" s="35">
        <v>300</v>
      </c>
      <c r="J13" s="31">
        <v>180.4</v>
      </c>
      <c r="K13" s="32">
        <f t="shared" si="0"/>
        <v>1074192</v>
      </c>
      <c r="L13" s="39">
        <v>301.06483469300127</v>
      </c>
      <c r="M13" s="4"/>
      <c r="N13" s="5"/>
    </row>
    <row r="14" spans="1:14" x14ac:dyDescent="0.2">
      <c r="A14" s="24"/>
      <c r="B14" s="36"/>
      <c r="C14" s="36" t="s">
        <v>15</v>
      </c>
      <c r="D14" s="21"/>
      <c r="E14" s="37">
        <v>5386339</v>
      </c>
      <c r="F14" s="38">
        <v>545.29999999999995</v>
      </c>
      <c r="G14" s="37">
        <v>572196</v>
      </c>
      <c r="H14" s="38">
        <v>858.7</v>
      </c>
      <c r="I14" s="37">
        <v>420950</v>
      </c>
      <c r="J14" s="38">
        <v>307.10000000000002</v>
      </c>
      <c r="K14" s="32">
        <f t="shared" si="0"/>
        <v>6379485</v>
      </c>
      <c r="L14" s="39">
        <v>539.36148889044784</v>
      </c>
      <c r="M14" s="4"/>
      <c r="N14" s="5"/>
    </row>
    <row r="15" spans="1:14" x14ac:dyDescent="0.2">
      <c r="A15" s="24"/>
      <c r="B15" s="30" t="s">
        <v>16</v>
      </c>
      <c r="C15" s="30"/>
      <c r="D15" s="21"/>
      <c r="E15" s="35">
        <f>SUM(E16+E17)</f>
        <v>6516952</v>
      </c>
      <c r="F15" s="38">
        <v>490.1</v>
      </c>
      <c r="G15" s="35">
        <f>SUM(G16+G17)</f>
        <v>591592</v>
      </c>
      <c r="H15" s="38">
        <v>946.2</v>
      </c>
      <c r="I15" s="35">
        <f>SUM(I16+I17)</f>
        <v>426718</v>
      </c>
      <c r="J15" s="38">
        <v>313.2</v>
      </c>
      <c r="K15" s="40">
        <f t="shared" si="0"/>
        <v>7535262</v>
      </c>
      <c r="L15" s="39">
        <v>496.04511908622777</v>
      </c>
      <c r="M15" s="4"/>
      <c r="N15" s="5"/>
    </row>
    <row r="16" spans="1:14" x14ac:dyDescent="0.2">
      <c r="A16" s="24"/>
      <c r="B16" s="36"/>
      <c r="C16" s="36" t="s">
        <v>17</v>
      </c>
      <c r="D16" s="21"/>
      <c r="E16" s="37">
        <v>1028716</v>
      </c>
      <c r="F16" s="38">
        <v>279.10000000000002</v>
      </c>
      <c r="G16" s="37">
        <v>36400</v>
      </c>
      <c r="H16" s="38" t="s">
        <v>33</v>
      </c>
      <c r="I16" s="35">
        <v>291</v>
      </c>
      <c r="J16" s="41">
        <v>146.6</v>
      </c>
      <c r="K16" s="32">
        <f t="shared" si="0"/>
        <v>1065407</v>
      </c>
      <c r="L16" s="39">
        <v>290.17750872528444</v>
      </c>
      <c r="M16" s="4"/>
      <c r="N16" s="5"/>
    </row>
    <row r="17" spans="1:14" x14ac:dyDescent="0.2">
      <c r="A17" s="24"/>
      <c r="B17" s="36"/>
      <c r="C17" s="36" t="s">
        <v>18</v>
      </c>
      <c r="D17" s="21"/>
      <c r="E17" s="37">
        <v>5488236</v>
      </c>
      <c r="F17" s="38">
        <v>558.79999999999995</v>
      </c>
      <c r="G17" s="37">
        <v>555192</v>
      </c>
      <c r="H17" s="38">
        <v>910.2</v>
      </c>
      <c r="I17" s="37">
        <v>426427</v>
      </c>
      <c r="J17" s="38">
        <v>313.39999999999998</v>
      </c>
      <c r="K17" s="32">
        <f t="shared" si="0"/>
        <v>6469855</v>
      </c>
      <c r="L17" s="39">
        <v>552.76047189485382</v>
      </c>
      <c r="M17" s="4"/>
      <c r="N17" s="5"/>
    </row>
    <row r="18" spans="1:14" x14ac:dyDescent="0.2">
      <c r="A18" s="24"/>
      <c r="B18" s="30" t="s">
        <v>19</v>
      </c>
      <c r="C18" s="30"/>
      <c r="D18" s="21"/>
      <c r="E18" s="37">
        <v>12000</v>
      </c>
      <c r="F18" s="42">
        <v>9.4</v>
      </c>
      <c r="G18" s="37">
        <v>7000</v>
      </c>
      <c r="H18" s="42">
        <v>168</v>
      </c>
      <c r="I18" s="43">
        <v>0</v>
      </c>
      <c r="J18" s="38">
        <v>15.4</v>
      </c>
      <c r="K18" s="44" t="s">
        <v>33</v>
      </c>
      <c r="L18" s="38" t="s">
        <v>33</v>
      </c>
      <c r="M18" s="4"/>
      <c r="N18" s="5"/>
    </row>
    <row r="19" spans="1:14" ht="6" customHeight="1" x14ac:dyDescent="0.2">
      <c r="A19" s="24"/>
      <c r="B19" s="24"/>
      <c r="C19" s="20"/>
      <c r="D19" s="21"/>
      <c r="E19" s="24"/>
      <c r="F19" s="31"/>
      <c r="G19" s="23"/>
      <c r="H19" s="28"/>
      <c r="I19" s="23"/>
      <c r="J19" s="28"/>
      <c r="K19" s="27"/>
      <c r="L19" s="23"/>
      <c r="M19" s="4"/>
      <c r="N19" s="5"/>
    </row>
    <row r="20" spans="1:14" x14ac:dyDescent="0.2">
      <c r="A20" s="25" t="s">
        <v>24</v>
      </c>
      <c r="B20" s="25"/>
      <c r="C20" s="25"/>
      <c r="D20" s="26"/>
      <c r="E20" s="45">
        <v>135124</v>
      </c>
      <c r="F20" s="28" t="s">
        <v>25</v>
      </c>
      <c r="G20" s="45">
        <v>2679</v>
      </c>
      <c r="H20" s="28" t="s">
        <v>29</v>
      </c>
      <c r="I20" s="46">
        <v>0</v>
      </c>
      <c r="J20" s="47">
        <v>0</v>
      </c>
      <c r="K20" s="27">
        <f t="shared" si="0"/>
        <v>137803</v>
      </c>
      <c r="L20" s="29">
        <v>82.978582146034441</v>
      </c>
      <c r="M20" s="4"/>
      <c r="N20" s="5"/>
    </row>
    <row r="21" spans="1:14" x14ac:dyDescent="0.2">
      <c r="A21" s="24" t="s">
        <v>9</v>
      </c>
      <c r="B21" s="30" t="s">
        <v>20</v>
      </c>
      <c r="C21" s="30"/>
      <c r="D21" s="21"/>
      <c r="E21" s="48">
        <v>69546</v>
      </c>
      <c r="F21" s="31" t="s">
        <v>26</v>
      </c>
      <c r="G21" s="48">
        <v>1082</v>
      </c>
      <c r="H21" s="31" t="s">
        <v>30</v>
      </c>
      <c r="I21" s="48">
        <v>0</v>
      </c>
      <c r="J21" s="49">
        <v>0</v>
      </c>
      <c r="K21" s="22">
        <f t="shared" si="0"/>
        <v>70628</v>
      </c>
      <c r="L21" s="23">
        <v>73.333006110879325</v>
      </c>
      <c r="M21" s="4"/>
      <c r="N21" s="5"/>
    </row>
    <row r="22" spans="1:14" x14ac:dyDescent="0.2">
      <c r="A22" s="24"/>
      <c r="B22" s="30" t="s">
        <v>21</v>
      </c>
      <c r="C22" s="30"/>
      <c r="D22" s="21"/>
      <c r="E22" s="48">
        <v>61236</v>
      </c>
      <c r="F22" s="31" t="s">
        <v>27</v>
      </c>
      <c r="G22" s="48">
        <v>922</v>
      </c>
      <c r="H22" s="31" t="s">
        <v>31</v>
      </c>
      <c r="I22" s="43">
        <v>0</v>
      </c>
      <c r="J22" s="49">
        <v>0</v>
      </c>
      <c r="K22" s="22">
        <f t="shared" si="0"/>
        <v>62158</v>
      </c>
      <c r="L22" s="23">
        <v>111.45773090661677</v>
      </c>
      <c r="M22" s="4"/>
      <c r="N22" s="5"/>
    </row>
    <row r="23" spans="1:14" x14ac:dyDescent="0.2">
      <c r="A23" s="24"/>
      <c r="B23" s="30" t="s">
        <v>19</v>
      </c>
      <c r="C23" s="30"/>
      <c r="D23" s="21"/>
      <c r="E23" s="48">
        <v>4342</v>
      </c>
      <c r="F23" s="31" t="s">
        <v>28</v>
      </c>
      <c r="G23" s="48">
        <v>674</v>
      </c>
      <c r="H23" s="31" t="s">
        <v>32</v>
      </c>
      <c r="I23" s="48">
        <v>0</v>
      </c>
      <c r="J23" s="49">
        <v>0</v>
      </c>
      <c r="K23" s="22">
        <f t="shared" si="0"/>
        <v>5016</v>
      </c>
      <c r="L23" s="23">
        <v>-2.9974859795010635</v>
      </c>
      <c r="M23" s="4"/>
      <c r="N23" s="5"/>
    </row>
    <row r="24" spans="1:14" ht="6" customHeight="1" x14ac:dyDescent="0.2">
      <c r="A24" s="1" t="s">
        <v>22</v>
      </c>
      <c r="E24" s="3"/>
      <c r="G24" s="3"/>
      <c r="I24" s="3"/>
      <c r="N24" s="5"/>
    </row>
    <row r="25" spans="1:14" x14ac:dyDescent="0.2">
      <c r="A25" s="50" t="s">
        <v>23</v>
      </c>
      <c r="K25" s="3"/>
    </row>
    <row r="26" spans="1:14" x14ac:dyDescent="0.2">
      <c r="L26" s="52" t="s">
        <v>35</v>
      </c>
    </row>
    <row r="29" spans="1:14" ht="12.75" customHeight="1" x14ac:dyDescent="0.2">
      <c r="J29" s="51"/>
      <c r="K29" s="51"/>
      <c r="L29" s="51"/>
      <c r="M29" s="51"/>
      <c r="N29" s="51"/>
    </row>
  </sheetData>
  <mergeCells count="18">
    <mergeCell ref="B15:C15"/>
    <mergeCell ref="A1:L1"/>
    <mergeCell ref="A3:D5"/>
    <mergeCell ref="E3:L3"/>
    <mergeCell ref="E4:F4"/>
    <mergeCell ref="G4:H4"/>
    <mergeCell ref="I4:J4"/>
    <mergeCell ref="K4:L4"/>
    <mergeCell ref="A7:C7"/>
    <mergeCell ref="B8:C8"/>
    <mergeCell ref="B9:C9"/>
    <mergeCell ref="A11:C11"/>
    <mergeCell ref="B12:C12"/>
    <mergeCell ref="B18:C18"/>
    <mergeCell ref="A20:C20"/>
    <mergeCell ref="B21:C21"/>
    <mergeCell ref="B22:C22"/>
    <mergeCell ref="B23:C2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2022-08-18T08:18:38Z</cp:lastPrinted>
  <dcterms:created xsi:type="dcterms:W3CDTF">2017-12-05T11:02:17Z</dcterms:created>
  <dcterms:modified xsi:type="dcterms:W3CDTF">2022-08-18T08:18:55Z</dcterms:modified>
</cp:coreProperties>
</file>